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ttura" sheetId="1" r:id="rId1"/>
  </sheets>
  <definedNames>
    <definedName name="_xlnm.Print_Area" localSheetId="0">'Fattura'!$B$2:$M$84</definedName>
  </definedNames>
  <calcPr fullCalcOnLoad="1"/>
</workbook>
</file>

<file path=xl/sharedStrings.xml><?xml version="1.0" encoding="utf-8"?>
<sst xmlns="http://schemas.openxmlformats.org/spreadsheetml/2006/main" count="67" uniqueCount="58">
  <si>
    <t>Avv. Carlo Rossi</t>
  </si>
  <si>
    <t>Partita iva 02156190346 - Codice Fiscale RSSCRL72R12E463O</t>
  </si>
  <si>
    <t>Data</t>
  </si>
  <si>
    <t>tel. (+39) 0521 223260  fax (+39) 0521 386592</t>
  </si>
  <si>
    <t>carlorossi@infogiur.com   www.infogiur.com</t>
  </si>
  <si>
    <t>Cliente</t>
  </si>
  <si>
    <t>Nome</t>
  </si>
  <si>
    <t>Indirizzo</t>
  </si>
  <si>
    <t>C.A.P.</t>
  </si>
  <si>
    <t>Città</t>
  </si>
  <si>
    <t>p.IVA</t>
  </si>
  <si>
    <t>Prov.</t>
  </si>
  <si>
    <t>Descrizione: deposito e registrazione marchio comunitario</t>
  </si>
  <si>
    <t>TOTALE</t>
  </si>
  <si>
    <t>Deposito</t>
  </si>
  <si>
    <t>Posizione archivio</t>
  </si>
  <si>
    <t>Supplemento classi per ogni classe oltre la terza</t>
  </si>
  <si>
    <t>Rimborso spese generali</t>
  </si>
  <si>
    <t>Tasse per deposito domanda fino a tre classi</t>
  </si>
  <si>
    <t>Tasse per deposito domanda per classi aggiuntive oltre alla terza</t>
  </si>
  <si>
    <t>CPA</t>
  </si>
  <si>
    <t>Totale imponibile IVA</t>
  </si>
  <si>
    <t>Spese anticipate* (Tasse)</t>
  </si>
  <si>
    <t>Totale al netto IVA</t>
  </si>
  <si>
    <t xml:space="preserve">                                IVA</t>
  </si>
  <si>
    <t>Totale IVA inclusa</t>
  </si>
  <si>
    <t>TOTALE deposito netto rit. acc.</t>
  </si>
  <si>
    <t>Registrazione</t>
  </si>
  <si>
    <t>TOTALE registrazione netto rit. acc.</t>
  </si>
  <si>
    <t>Totale pratica netto iva</t>
  </si>
  <si>
    <t>di cui per tasse</t>
  </si>
  <si>
    <t>di cui per onorari</t>
  </si>
  <si>
    <t xml:space="preserve">Bonifico </t>
  </si>
  <si>
    <t>oppure</t>
  </si>
  <si>
    <t>Nome titolare come riportato sulla carta: ___________________________________</t>
  </si>
  <si>
    <t>Numero della carta: __________________________________________________</t>
  </si>
  <si>
    <t>Data di scadenza: ____________________________________________________</t>
  </si>
  <si>
    <t>CVV2 (codice di tre cifre posizionato sul retro della carta): ______________________</t>
  </si>
  <si>
    <t>Firma del titolare: ___________________________________________________</t>
  </si>
  <si>
    <t>Validità: preventivo 30 giorni</t>
  </si>
  <si>
    <t xml:space="preserve">RIFERIMENTO FATTURA PROFORMA DEL </t>
  </si>
  <si>
    <r>
      <t xml:space="preserve">Modalità di pagamento </t>
    </r>
    <r>
      <rPr>
        <sz val="10"/>
        <rFont val="Verdana"/>
        <family val="2"/>
      </rPr>
      <t>(in caso di bonifico indicare il riferimento in calce)</t>
    </r>
  </si>
  <si>
    <t>** Attenzione: la ritenuta d'acconto IRPEF deve essere pagata a cura del Cliente con modello F24 entro il giorno 16 del mese successivo a quello del pagamento</t>
  </si>
  <si>
    <t>* spese anticipate non soggette ad iva ex art. 15 dpr 633/72</t>
  </si>
  <si>
    <t>*** i dati della carta di credito possono essere inviati solo via fax, accompagnati da copia di un documento del titolare, e saranno cancellati definitivamente non appena conclusa la transazione – si chiede cortesemente di non inviare i dati della carta di credito per posta elettronica o con altri mezzi diversi dal fax</t>
  </si>
  <si>
    <t>Ritenuta d'acconto IRPEF **</t>
  </si>
  <si>
    <t xml:space="preserve">  </t>
  </si>
  <si>
    <t>Imponibile (Onorari)</t>
  </si>
  <si>
    <t>Carta di Credito VISA o MASTERCARD***</t>
  </si>
  <si>
    <t>Ritenuta d'acconto IRPEF**</t>
  </si>
  <si>
    <t>Nota Proforma</t>
  </si>
  <si>
    <t>I seguenti importi andranno pagati solo successivamente al deposito del marchio e previa richiesta del professionista</t>
  </si>
  <si>
    <t xml:space="preserve">Bonifico su c/c 000000031387 intestato a Avv. Carlo Rossi </t>
  </si>
  <si>
    <t>Banco Popolare Lodi - Filiale di Parma - Ag. n.3 - 0493</t>
  </si>
  <si>
    <t>Codice IBAN: IT55 W 05164 12703 000000031387</t>
  </si>
  <si>
    <t>Comunicazione Cliente avvenuta registrazione</t>
  </si>
  <si>
    <t>Deposito domanda di registrazione marchio comunitario</t>
  </si>
  <si>
    <t>Borgo Ronchini, n. 3  43100 Parma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</si>
</sst>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(&quot;L.&quot;* #,##0.00_);_(&quot;L.&quot;* \(#,##0.00\);_(&quot;L.&quot;* \-??_);_(@_)"/>
    <numFmt numFmtId="166" formatCode="&quot;€ &quot;#,##0.00"/>
    <numFmt numFmtId="167" formatCode=";;;"/>
  </numFmts>
  <fonts count="63">
    <font>
      <sz val="10"/>
      <name val="Arial"/>
      <family val="0"/>
    </font>
    <font>
      <sz val="10"/>
      <name val="Verdana"/>
      <family val="2"/>
    </font>
    <font>
      <sz val="10"/>
      <color indexed="58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0"/>
      <name val="System"/>
      <family val="2"/>
    </font>
    <font>
      <sz val="11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b/>
      <sz val="14"/>
      <name val="Verdana"/>
      <family val="2"/>
    </font>
    <font>
      <b/>
      <i/>
      <sz val="14"/>
      <name val="Arial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name val="Verdana"/>
      <family val="2"/>
    </font>
    <font>
      <b/>
      <u val="single"/>
      <sz val="10"/>
      <name val="Verdana"/>
      <family val="2"/>
    </font>
    <font>
      <sz val="8"/>
      <name val="Arial Unicode MS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sz val="8"/>
      <name val="Arial"/>
      <family val="2"/>
    </font>
    <font>
      <b/>
      <sz val="12"/>
      <color indexed="10"/>
      <name val="Verdana"/>
      <family val="2"/>
    </font>
    <font>
      <sz val="7"/>
      <color indexed="10"/>
      <name val="Verdana"/>
      <family val="2"/>
    </font>
    <font>
      <sz val="8"/>
      <color indexed="10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64" fontId="0" fillId="0" borderId="0" applyFill="0" applyBorder="0" applyAlignment="0" applyProtection="0"/>
    <xf numFmtId="0" fontId="5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/>
      <protection locked="0"/>
    </xf>
    <xf numFmtId="1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4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/>
    </xf>
    <xf numFmtId="14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1" fillId="33" borderId="13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33" borderId="15" xfId="0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 wrapText="1"/>
    </xf>
    <xf numFmtId="166" fontId="1" fillId="33" borderId="17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166" fontId="1" fillId="0" borderId="18" xfId="62" applyNumberFormat="1" applyFont="1" applyFill="1" applyBorder="1" applyAlignment="1" applyProtection="1">
      <alignment/>
      <protection/>
    </xf>
    <xf numFmtId="166" fontId="12" fillId="0" borderId="18" xfId="0" applyNumberFormat="1" applyFont="1" applyFill="1" applyBorder="1" applyAlignment="1">
      <alignment/>
    </xf>
    <xf numFmtId="166" fontId="15" fillId="0" borderId="18" xfId="62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165" fontId="1" fillId="33" borderId="0" xfId="62" applyFont="1" applyFill="1" applyBorder="1" applyAlignment="1" applyProtection="1">
      <alignment/>
      <protection locked="0"/>
    </xf>
    <xf numFmtId="166" fontId="1" fillId="33" borderId="19" xfId="62" applyNumberFormat="1" applyFont="1" applyFill="1" applyBorder="1" applyAlignment="1" applyProtection="1">
      <alignment/>
      <protection/>
    </xf>
    <xf numFmtId="166" fontId="16" fillId="0" borderId="20" xfId="62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indent="1"/>
      <protection locked="0"/>
    </xf>
    <xf numFmtId="9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9" fontId="1" fillId="0" borderId="0" xfId="0" applyNumberFormat="1" applyFont="1" applyFill="1" applyBorder="1" applyAlignment="1" applyProtection="1">
      <alignment horizontal="center"/>
      <protection locked="0"/>
    </xf>
    <xf numFmtId="166" fontId="12" fillId="0" borderId="20" xfId="62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167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 wrapText="1"/>
      <protection locked="0"/>
    </xf>
    <xf numFmtId="10" fontId="1" fillId="33" borderId="0" xfId="0" applyNumberFormat="1" applyFont="1" applyFill="1" applyBorder="1" applyAlignment="1" applyProtection="1">
      <alignment horizontal="center"/>
      <protection locked="0"/>
    </xf>
    <xf numFmtId="166" fontId="17" fillId="0" borderId="21" xfId="62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 locked="0"/>
    </xf>
    <xf numFmtId="10" fontId="3" fillId="33" borderId="22" xfId="0" applyNumberFormat="1" applyFont="1" applyFill="1" applyBorder="1" applyAlignment="1" applyProtection="1">
      <alignment horizontal="center"/>
      <protection locked="0"/>
    </xf>
    <xf numFmtId="166" fontId="16" fillId="0" borderId="23" xfId="62" applyNumberFormat="1" applyFont="1" applyFill="1" applyBorder="1" applyAlignment="1" applyProtection="1">
      <alignment/>
      <protection/>
    </xf>
    <xf numFmtId="9" fontId="1" fillId="33" borderId="0" xfId="0" applyNumberFormat="1" applyFont="1" applyFill="1" applyBorder="1" applyAlignment="1" applyProtection="1">
      <alignment horizontal="center"/>
      <protection locked="0"/>
    </xf>
    <xf numFmtId="166" fontId="12" fillId="0" borderId="24" xfId="62" applyNumberFormat="1" applyFont="1" applyFill="1" applyBorder="1" applyAlignment="1" applyProtection="1">
      <alignment/>
      <protection/>
    </xf>
    <xf numFmtId="166" fontId="12" fillId="0" borderId="25" xfId="62" applyNumberFormat="1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 horizontal="center"/>
      <protection locked="0"/>
    </xf>
    <xf numFmtId="166" fontId="12" fillId="0" borderId="0" xfId="62" applyNumberFormat="1" applyFont="1" applyFill="1" applyBorder="1" applyAlignment="1" applyProtection="1">
      <alignment/>
      <protection/>
    </xf>
    <xf numFmtId="166" fontId="16" fillId="0" borderId="18" xfId="62" applyNumberFormat="1" applyFont="1" applyFill="1" applyBorder="1" applyAlignment="1" applyProtection="1">
      <alignment/>
      <protection/>
    </xf>
    <xf numFmtId="166" fontId="12" fillId="33" borderId="0" xfId="62" applyNumberFormat="1" applyFont="1" applyFill="1" applyBorder="1" applyAlignment="1" applyProtection="1">
      <alignment/>
      <protection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23" xfId="62" applyNumberFormat="1" applyFont="1" applyFill="1" applyBorder="1" applyAlignment="1" applyProtection="1">
      <alignment/>
      <protection locked="0"/>
    </xf>
    <xf numFmtId="166" fontId="1" fillId="0" borderId="23" xfId="62" applyNumberFormat="1" applyFont="1" applyFill="1" applyBorder="1" applyAlignment="1" applyProtection="1">
      <alignment/>
      <protection/>
    </xf>
    <xf numFmtId="166" fontId="16" fillId="0" borderId="0" xfId="62" applyNumberFormat="1" applyFont="1" applyFill="1" applyBorder="1" applyAlignment="1" applyProtection="1">
      <alignment/>
      <protection/>
    </xf>
    <xf numFmtId="0" fontId="1" fillId="33" borderId="26" xfId="0" applyFont="1" applyFill="1" applyBorder="1" applyAlignment="1">
      <alignment/>
    </xf>
    <xf numFmtId="0" fontId="1" fillId="33" borderId="26" xfId="0" applyFont="1" applyFill="1" applyBorder="1" applyAlignment="1">
      <alignment horizontal="right"/>
    </xf>
    <xf numFmtId="166" fontId="16" fillId="33" borderId="26" xfId="6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18" fillId="33" borderId="0" xfId="0" applyFont="1" applyFill="1" applyBorder="1" applyAlignment="1" applyProtection="1">
      <alignment wrapText="1"/>
      <protection locked="0"/>
    </xf>
    <xf numFmtId="0" fontId="13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" fillId="33" borderId="29" xfId="0" applyFont="1" applyFill="1" applyBorder="1" applyAlignment="1" applyProtection="1">
      <alignment horizontal="left" wrapText="1"/>
      <protection locked="0"/>
    </xf>
    <xf numFmtId="0" fontId="3" fillId="33" borderId="29" xfId="0" applyFont="1" applyFill="1" applyBorder="1" applyAlignment="1" applyProtection="1">
      <alignment horizontal="left" wrapText="1"/>
      <protection locked="0"/>
    </xf>
    <xf numFmtId="0" fontId="18" fillId="33" borderId="29" xfId="0" applyFont="1" applyFill="1" applyBorder="1" applyAlignment="1" applyProtection="1">
      <alignment wrapText="1"/>
      <protection locked="0"/>
    </xf>
    <xf numFmtId="0" fontId="14" fillId="33" borderId="3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 wrapText="1"/>
    </xf>
    <xf numFmtId="0" fontId="21" fillId="33" borderId="22" xfId="0" applyFont="1" applyFill="1" applyBorder="1" applyAlignment="1">
      <alignment horizontal="left" vertical="top" wrapText="1"/>
    </xf>
    <xf numFmtId="0" fontId="14" fillId="33" borderId="31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21" fillId="33" borderId="26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horizontal="left" vertical="top" wrapText="1"/>
    </xf>
    <xf numFmtId="0" fontId="14" fillId="33" borderId="29" xfId="0" applyFont="1" applyFill="1" applyBorder="1" applyAlignment="1">
      <alignment horizontal="left" vertical="top" wrapText="1"/>
    </xf>
    <xf numFmtId="0" fontId="21" fillId="33" borderId="32" xfId="0" applyFont="1" applyFill="1" applyBorder="1" applyAlignment="1">
      <alignment horizontal="left" vertical="top" wrapText="1"/>
    </xf>
    <xf numFmtId="0" fontId="14" fillId="33" borderId="22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3" fillId="33" borderId="33" xfId="0" applyFont="1" applyFill="1" applyBorder="1" applyAlignment="1">
      <alignment/>
    </xf>
    <xf numFmtId="0" fontId="1" fillId="33" borderId="33" xfId="0" applyFont="1" applyFill="1" applyBorder="1" applyAlignment="1" applyProtection="1">
      <alignment horizontal="left" wrapText="1"/>
      <protection locked="0"/>
    </xf>
    <xf numFmtId="0" fontId="3" fillId="33" borderId="33" xfId="0" applyFont="1" applyFill="1" applyBorder="1" applyAlignment="1" applyProtection="1">
      <alignment horizontal="left" wrapText="1"/>
      <protection locked="0"/>
    </xf>
    <xf numFmtId="0" fontId="18" fillId="33" borderId="33" xfId="0" applyFont="1" applyFill="1" applyBorder="1" applyAlignment="1" applyProtection="1">
      <alignment wrapText="1"/>
      <protection locked="0"/>
    </xf>
    <xf numFmtId="0" fontId="1" fillId="33" borderId="33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1" fillId="33" borderId="13" xfId="0" applyNumberFormat="1" applyFont="1" applyFill="1" applyBorder="1" applyAlignment="1" applyProtection="1">
      <alignment horizontal="left"/>
      <protection locked="0"/>
    </xf>
    <xf numFmtId="49" fontId="1" fillId="0" borderId="15" xfId="0" applyNumberFormat="1" applyFont="1" applyFill="1" applyBorder="1" applyAlignment="1" applyProtection="1">
      <alignment horizontal="left" wrapText="1"/>
      <protection locked="0"/>
    </xf>
    <xf numFmtId="166" fontId="1" fillId="0" borderId="15" xfId="0" applyNumberFormat="1" applyFont="1" applyFill="1" applyBorder="1" applyAlignment="1" applyProtection="1">
      <alignment horizontal="right" wrapText="1"/>
      <protection locked="0"/>
    </xf>
    <xf numFmtId="0" fontId="0" fillId="0" borderId="23" xfId="0" applyFont="1" applyBorder="1" applyAlignment="1">
      <alignment/>
    </xf>
    <xf numFmtId="49" fontId="15" fillId="0" borderId="15" xfId="0" applyNumberFormat="1" applyFont="1" applyFill="1" applyBorder="1" applyAlignment="1" applyProtection="1">
      <alignment horizontal="left"/>
      <protection locked="0"/>
    </xf>
    <xf numFmtId="166" fontId="15" fillId="0" borderId="15" xfId="0" applyNumberFormat="1" applyFont="1" applyFill="1" applyBorder="1" applyAlignment="1" applyProtection="1">
      <alignment horizontal="right"/>
      <protection locked="0"/>
    </xf>
    <xf numFmtId="49" fontId="15" fillId="0" borderId="18" xfId="0" applyNumberFormat="1" applyFont="1" applyFill="1" applyBorder="1" applyAlignment="1" applyProtection="1">
      <alignment horizontal="left"/>
      <protection locked="0"/>
    </xf>
    <xf numFmtId="0" fontId="3" fillId="33" borderId="34" xfId="0" applyFont="1" applyFill="1" applyBorder="1" applyAlignment="1">
      <alignment/>
    </xf>
    <xf numFmtId="9" fontId="3" fillId="33" borderId="22" xfId="0" applyNumberFormat="1" applyFont="1" applyFill="1" applyBorder="1" applyAlignment="1" applyProtection="1">
      <alignment horizontal="center"/>
      <protection locked="0"/>
    </xf>
    <xf numFmtId="166" fontId="15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14" fillId="0" borderId="0" xfId="0" applyFont="1" applyFill="1" applyAlignment="1">
      <alignment wrapText="1"/>
    </xf>
    <xf numFmtId="0" fontId="18" fillId="35" borderId="0" xfId="0" applyFont="1" applyFill="1" applyAlignment="1">
      <alignment/>
    </xf>
    <xf numFmtId="0" fontId="1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14" fontId="1" fillId="33" borderId="13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1" fillId="0" borderId="26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35" xfId="0" applyFont="1" applyFill="1" applyBorder="1" applyAlignment="1" applyProtection="1">
      <alignment wrapText="1"/>
      <protection locked="0"/>
    </xf>
    <xf numFmtId="0" fontId="1" fillId="33" borderId="35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6" fontId="16" fillId="34" borderId="18" xfId="62" applyNumberFormat="1" applyFont="1" applyFill="1" applyBorder="1" applyAlignment="1" applyProtection="1">
      <alignment/>
      <protection/>
    </xf>
    <xf numFmtId="0" fontId="13" fillId="33" borderId="36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49" fontId="1" fillId="0" borderId="17" xfId="0" applyNumberFormat="1" applyFont="1" applyFill="1" applyBorder="1" applyAlignment="1" applyProtection="1">
      <alignment horizontal="left" wrapText="1"/>
      <protection locked="0"/>
    </xf>
    <xf numFmtId="49" fontId="1" fillId="0" borderId="15" xfId="0" applyNumberFormat="1" applyFont="1" applyFill="1" applyBorder="1" applyAlignment="1" applyProtection="1">
      <alignment horizontal="left" wrapText="1"/>
      <protection locked="0"/>
    </xf>
    <xf numFmtId="49" fontId="1" fillId="0" borderId="23" xfId="0" applyNumberFormat="1" applyFont="1" applyFill="1" applyBorder="1" applyAlignment="1" applyProtection="1">
      <alignment horizontal="left"/>
      <protection locked="0"/>
    </xf>
    <xf numFmtId="0" fontId="21" fillId="33" borderId="37" xfId="0" applyFont="1" applyFill="1" applyBorder="1" applyAlignment="1">
      <alignment horizontal="left" wrapText="1"/>
    </xf>
    <xf numFmtId="49" fontId="15" fillId="0" borderId="18" xfId="0" applyNumberFormat="1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right"/>
    </xf>
    <xf numFmtId="0" fontId="19" fillId="33" borderId="28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 applyProtection="1">
      <alignment horizontal="left" wrapText="1"/>
      <protection locked="0"/>
    </xf>
    <xf numFmtId="49" fontId="1" fillId="33" borderId="13" xfId="0" applyNumberFormat="1" applyFont="1" applyFill="1" applyBorder="1" applyAlignment="1" applyProtection="1">
      <alignment wrapText="1"/>
      <protection locked="0"/>
    </xf>
    <xf numFmtId="49" fontId="1" fillId="33" borderId="38" xfId="0" applyNumberFormat="1" applyFont="1" applyFill="1" applyBorder="1" applyAlignment="1" applyProtection="1">
      <alignment wrapText="1"/>
      <protection locked="0"/>
    </xf>
    <xf numFmtId="49" fontId="3" fillId="33" borderId="39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right"/>
    </xf>
    <xf numFmtId="49" fontId="15" fillId="0" borderId="23" xfId="0" applyNumberFormat="1" applyFont="1" applyFill="1" applyBorder="1" applyAlignment="1" applyProtection="1">
      <alignment horizontal="left"/>
      <protection locked="0"/>
    </xf>
    <xf numFmtId="49" fontId="27" fillId="0" borderId="15" xfId="0" applyNumberFormat="1" applyFont="1" applyFill="1" applyBorder="1" applyAlignment="1" applyProtection="1">
      <alignment horizontal="left"/>
      <protection locked="0"/>
    </xf>
    <xf numFmtId="49" fontId="1" fillId="0" borderId="18" xfId="0" applyNumberFormat="1" applyFont="1" applyFill="1" applyBorder="1" applyAlignment="1" applyProtection="1">
      <alignment horizontal="left"/>
      <protection locked="0"/>
    </xf>
    <xf numFmtId="0" fontId="21" fillId="33" borderId="16" xfId="0" applyFont="1" applyFill="1" applyBorder="1" applyAlignment="1">
      <alignment horizontal="left" vertical="top" wrapText="1"/>
    </xf>
    <xf numFmtId="49" fontId="1" fillId="0" borderId="40" xfId="0" applyNumberFormat="1" applyFont="1" applyFill="1" applyBorder="1" applyAlignment="1" applyProtection="1">
      <alignment horizontal="left"/>
      <protection locked="0"/>
    </xf>
    <xf numFmtId="0" fontId="14" fillId="33" borderId="41" xfId="0" applyFont="1" applyFill="1" applyBorder="1" applyAlignment="1">
      <alignment horizontal="left" vertical="top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33" borderId="29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22" fillId="33" borderId="42" xfId="0" applyFont="1" applyFill="1" applyBorder="1" applyAlignment="1">
      <alignment horizontal="right"/>
    </xf>
    <xf numFmtId="0" fontId="62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49" fontId="15" fillId="0" borderId="40" xfId="0" applyNumberFormat="1" applyFont="1" applyFill="1" applyBorder="1" applyAlignment="1" applyProtection="1">
      <alignment horizontal="left"/>
      <protection locked="0"/>
    </xf>
    <xf numFmtId="49" fontId="15" fillId="0" borderId="15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47625</xdr:rowOff>
    </xdr:from>
    <xdr:to>
      <xdr:col>9</xdr:col>
      <xdr:colOff>276225</xdr:colOff>
      <xdr:row>3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09550"/>
          <a:ext cx="521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71</xdr:row>
      <xdr:rowOff>19050</xdr:rowOff>
    </xdr:from>
    <xdr:to>
      <xdr:col>12</xdr:col>
      <xdr:colOff>190500</xdr:colOff>
      <xdr:row>76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12030075"/>
          <a:ext cx="828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SheetLayoutView="100" zoomScalePageLayoutView="0" workbookViewId="0" topLeftCell="A7">
      <selection activeCell="G6" sqref="G6"/>
    </sheetView>
  </sheetViews>
  <sheetFormatPr defaultColWidth="9.140625" defaultRowHeight="12.75"/>
  <cols>
    <col min="1" max="1" width="9.140625" style="1" customWidth="1"/>
    <col min="2" max="2" width="3.28125" style="1" customWidth="1"/>
    <col min="3" max="3" width="14.421875" style="2" customWidth="1"/>
    <col min="4" max="4" width="19.57421875" style="2" customWidth="1"/>
    <col min="5" max="5" width="9.140625" style="2" customWidth="1"/>
    <col min="6" max="6" width="19.00390625" style="2" customWidth="1"/>
    <col min="7" max="7" width="5.7109375" style="2" customWidth="1"/>
    <col min="8" max="8" width="6.28125" style="2" customWidth="1"/>
    <col min="9" max="9" width="0" style="2" hidden="1" customWidth="1"/>
    <col min="10" max="10" width="14.140625" style="2" customWidth="1"/>
    <col min="11" max="11" width="0" style="2" hidden="1" customWidth="1"/>
    <col min="12" max="12" width="12.140625" style="2" customWidth="1"/>
    <col min="13" max="13" width="14.8515625" style="2" customWidth="1"/>
    <col min="14" max="14" width="4.140625" style="1" customWidth="1"/>
    <col min="15" max="16384" width="9.140625" style="1" customWidth="1"/>
  </cols>
  <sheetData>
    <row r="1" spans="2:14" ht="12.75">
      <c r="B1" s="3"/>
      <c r="C1" s="4"/>
      <c r="D1" s="4"/>
      <c r="E1" s="4"/>
      <c r="F1" s="4"/>
      <c r="G1" s="4"/>
      <c r="H1" s="4"/>
      <c r="I1" s="4"/>
      <c r="J1" s="4"/>
      <c r="K1" s="5"/>
      <c r="L1" s="6"/>
      <c r="N1" s="7"/>
    </row>
    <row r="2" spans="1:14" ht="11.25" customHeight="1">
      <c r="A2" s="8"/>
      <c r="B2" s="3"/>
      <c r="C2" s="6"/>
      <c r="D2" s="6"/>
      <c r="E2" s="6"/>
      <c r="F2" s="6"/>
      <c r="G2" s="6"/>
      <c r="H2" s="6"/>
      <c r="I2" s="6"/>
      <c r="J2" s="6"/>
      <c r="K2" s="9"/>
      <c r="L2" s="6"/>
      <c r="M2" s="10"/>
      <c r="N2" s="11"/>
    </row>
    <row r="3" spans="1:14" ht="12.75" hidden="1">
      <c r="A3" s="8"/>
      <c r="B3" s="3"/>
      <c r="C3" s="6"/>
      <c r="D3" s="6"/>
      <c r="E3" s="6"/>
      <c r="F3" s="6"/>
      <c r="G3" s="6"/>
      <c r="H3" s="6"/>
      <c r="I3" s="6"/>
      <c r="J3" s="9"/>
      <c r="K3" s="12"/>
      <c r="L3" s="13"/>
      <c r="M3" s="13"/>
      <c r="N3" s="7"/>
    </row>
    <row r="4" spans="1:14" ht="57.75" customHeight="1">
      <c r="A4" s="8"/>
      <c r="B4" s="3"/>
      <c r="C4" s="6"/>
      <c r="D4" s="6"/>
      <c r="E4" s="6"/>
      <c r="F4" s="6"/>
      <c r="G4" s="6"/>
      <c r="H4" s="6"/>
      <c r="I4" s="4"/>
      <c r="J4" s="4"/>
      <c r="K4" s="4"/>
      <c r="L4" s="4"/>
      <c r="M4" s="6"/>
      <c r="N4" s="7"/>
    </row>
    <row r="5" spans="1:14" ht="12.75" customHeight="1">
      <c r="A5" s="8"/>
      <c r="B5" s="14"/>
      <c r="C5" s="4" t="s">
        <v>0</v>
      </c>
      <c r="D5" s="6"/>
      <c r="E5" s="6"/>
      <c r="G5" s="4"/>
      <c r="H5" s="6"/>
      <c r="I5" s="4"/>
      <c r="J5" s="4"/>
      <c r="K5" s="4"/>
      <c r="L5" s="6"/>
      <c r="M5" s="12"/>
      <c r="N5" s="7"/>
    </row>
    <row r="6" spans="1:14" ht="12.75" customHeight="1">
      <c r="A6" s="8"/>
      <c r="B6" s="14"/>
      <c r="C6" s="160" t="s">
        <v>57</v>
      </c>
      <c r="D6" s="160"/>
      <c r="E6" s="160"/>
      <c r="F6" s="160"/>
      <c r="G6" s="4"/>
      <c r="H6" s="6"/>
      <c r="I6" s="4"/>
      <c r="J6" s="78"/>
      <c r="K6" s="78"/>
      <c r="L6" s="156" t="s">
        <v>50</v>
      </c>
      <c r="M6" s="157"/>
      <c r="N6" s="7"/>
    </row>
    <row r="7" spans="1:14" ht="12.75" customHeight="1">
      <c r="A7" s="8"/>
      <c r="B7" s="15"/>
      <c r="C7" s="104" t="s">
        <v>1</v>
      </c>
      <c r="D7" s="6"/>
      <c r="E7" s="6"/>
      <c r="F7" s="6"/>
      <c r="G7" s="6"/>
      <c r="H7" s="117"/>
      <c r="I7" s="118"/>
      <c r="J7" s="117"/>
      <c r="K7" s="118"/>
      <c r="L7" s="119" t="s">
        <v>2</v>
      </c>
      <c r="M7" s="120">
        <f ca="1">TODAY()</f>
        <v>40379</v>
      </c>
      <c r="N7" s="7"/>
    </row>
    <row r="8" spans="1:14" ht="12" customHeight="1">
      <c r="A8" s="8"/>
      <c r="B8" s="4"/>
      <c r="C8" s="104" t="s">
        <v>3</v>
      </c>
      <c r="D8" s="6"/>
      <c r="E8" s="6"/>
      <c r="F8" s="6"/>
      <c r="G8" s="6"/>
      <c r="H8" s="6"/>
      <c r="I8" s="4"/>
      <c r="J8" s="16"/>
      <c r="K8" s="4"/>
      <c r="L8" s="17"/>
      <c r="M8" s="6"/>
      <c r="N8" s="7"/>
    </row>
    <row r="9" spans="2:14" ht="12" customHeight="1">
      <c r="B9" s="3"/>
      <c r="C9" s="6" t="s">
        <v>4</v>
      </c>
      <c r="D9" s="6"/>
      <c r="E9" s="6"/>
      <c r="F9" s="6"/>
      <c r="G9" s="6"/>
      <c r="H9" s="6"/>
      <c r="I9" s="6"/>
      <c r="J9" s="4"/>
      <c r="K9" s="4"/>
      <c r="L9" s="4"/>
      <c r="M9" s="4"/>
      <c r="N9" s="7"/>
    </row>
    <row r="10" spans="2:14" ht="6" customHeight="1" thickBot="1">
      <c r="B10" s="3"/>
      <c r="D10" s="4"/>
      <c r="E10" s="4"/>
      <c r="F10" s="4"/>
      <c r="G10" s="4"/>
      <c r="H10" s="4"/>
      <c r="I10" s="4"/>
      <c r="J10" s="4"/>
      <c r="K10" s="4"/>
      <c r="L10" s="4"/>
      <c r="M10" s="18"/>
      <c r="N10" s="3"/>
    </row>
    <row r="11" spans="2:14" ht="4.5" customHeight="1" thickTop="1">
      <c r="B11" s="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1"/>
    </row>
    <row r="12" spans="2:14" ht="2.25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2:14" ht="12.75" customHeight="1" hidden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</row>
    <row r="14" spans="2:14" ht="13.5" customHeight="1" thickBot="1">
      <c r="B14" s="3"/>
      <c r="C14" s="74" t="s">
        <v>5</v>
      </c>
      <c r="D14" s="4"/>
      <c r="E14" s="4"/>
      <c r="F14" s="4"/>
      <c r="G14" s="4"/>
      <c r="H14" s="4"/>
      <c r="I14" s="4"/>
      <c r="J14" s="4"/>
      <c r="K14" s="4"/>
      <c r="L14" s="9"/>
      <c r="M14" s="22"/>
      <c r="N14" s="3"/>
    </row>
    <row r="15" spans="2:14" ht="4.5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23"/>
      <c r="N15" s="3"/>
    </row>
    <row r="16" spans="2:15" ht="15">
      <c r="B16" s="3"/>
      <c r="C16" s="4" t="s">
        <v>6</v>
      </c>
      <c r="D16" s="139"/>
      <c r="E16" s="139"/>
      <c r="F16" s="139"/>
      <c r="G16" s="139"/>
      <c r="H16" s="139"/>
      <c r="I16" s="4"/>
      <c r="J16" s="4"/>
      <c r="K16" s="4"/>
      <c r="M16" s="6"/>
      <c r="N16" s="24"/>
      <c r="O16" s="121"/>
    </row>
    <row r="17" spans="2:15" ht="15">
      <c r="B17" s="3"/>
      <c r="C17" s="4" t="s">
        <v>7</v>
      </c>
      <c r="D17" s="140"/>
      <c r="E17" s="140"/>
      <c r="F17" s="140"/>
      <c r="G17" s="140"/>
      <c r="H17" s="140"/>
      <c r="I17" s="4"/>
      <c r="J17" s="4"/>
      <c r="K17" s="4"/>
      <c r="L17" s="4"/>
      <c r="N17" s="25"/>
      <c r="O17" s="121"/>
    </row>
    <row r="18" spans="2:15" ht="15">
      <c r="B18" s="3"/>
      <c r="C18" s="4" t="s">
        <v>8</v>
      </c>
      <c r="D18" s="26"/>
      <c r="E18" s="47" t="s">
        <v>9</v>
      </c>
      <c r="F18" s="105"/>
      <c r="I18" s="4"/>
      <c r="J18" s="4"/>
      <c r="K18" s="4"/>
      <c r="L18" s="4"/>
      <c r="M18" s="27"/>
      <c r="N18" s="3"/>
      <c r="O18" s="121"/>
    </row>
    <row r="19" spans="2:14" ht="12.75">
      <c r="B19" s="3"/>
      <c r="C19" s="4" t="s">
        <v>10</v>
      </c>
      <c r="D19" s="28"/>
      <c r="E19" s="47"/>
      <c r="F19" s="47" t="s">
        <v>11</v>
      </c>
      <c r="G19" s="105"/>
      <c r="H19" s="27"/>
      <c r="I19" s="4"/>
      <c r="J19" s="4"/>
      <c r="K19" s="4"/>
      <c r="L19" s="4"/>
      <c r="M19" s="27"/>
      <c r="N19" s="3"/>
    </row>
    <row r="20" spans="2:16" ht="5.25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P20" s="29"/>
    </row>
    <row r="21" spans="2:14" ht="12.75" customHeight="1">
      <c r="B21" s="3"/>
      <c r="C21" s="141" t="s">
        <v>12</v>
      </c>
      <c r="D21" s="141"/>
      <c r="E21" s="141"/>
      <c r="F21" s="141"/>
      <c r="G21" s="141"/>
      <c r="H21" s="141"/>
      <c r="I21" s="141"/>
      <c r="J21" s="141"/>
      <c r="K21" s="141"/>
      <c r="L21" s="141"/>
      <c r="M21" s="30" t="s">
        <v>13</v>
      </c>
      <c r="N21" s="31"/>
    </row>
    <row r="22" spans="2:14" s="32" customFormat="1" ht="12.75">
      <c r="B22" s="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31"/>
    </row>
    <row r="23" spans="2:14" ht="12.75" customHeight="1">
      <c r="B23" s="3"/>
      <c r="C23" s="35" t="s">
        <v>14</v>
      </c>
      <c r="D23" s="142" t="s">
        <v>15</v>
      </c>
      <c r="E23" s="142"/>
      <c r="F23" s="142"/>
      <c r="G23" s="142"/>
      <c r="H23" s="142"/>
      <c r="I23" s="142"/>
      <c r="J23" s="142"/>
      <c r="K23" s="142"/>
      <c r="L23" s="142"/>
      <c r="M23" s="36">
        <v>13</v>
      </c>
      <c r="N23" s="31"/>
    </row>
    <row r="24" spans="2:14" ht="12.75" customHeight="1">
      <c r="B24" s="3"/>
      <c r="C24" s="37"/>
      <c r="D24" s="130" t="s">
        <v>56</v>
      </c>
      <c r="E24" s="130"/>
      <c r="F24" s="130"/>
      <c r="G24" s="130"/>
      <c r="H24" s="130"/>
      <c r="I24" s="130"/>
      <c r="J24" s="130"/>
      <c r="K24" s="130"/>
      <c r="L24" s="130"/>
      <c r="M24" s="38">
        <v>400</v>
      </c>
      <c r="N24" s="31"/>
    </row>
    <row r="25" spans="2:14" ht="12.75" customHeight="1">
      <c r="B25" s="3"/>
      <c r="C25" s="37"/>
      <c r="D25" s="131" t="s">
        <v>16</v>
      </c>
      <c r="E25" s="131"/>
      <c r="F25" s="131"/>
      <c r="G25" s="131"/>
      <c r="H25" s="131"/>
      <c r="I25" s="106"/>
      <c r="J25" s="107">
        <v>40</v>
      </c>
      <c r="K25" s="106"/>
      <c r="L25" s="108">
        <v>0</v>
      </c>
      <c r="M25" s="38">
        <f>SUM(J25*L25)</f>
        <v>0</v>
      </c>
      <c r="N25" s="31"/>
    </row>
    <row r="26" spans="2:14" ht="12.75" customHeight="1">
      <c r="B26" s="3"/>
      <c r="C26" s="37"/>
      <c r="D26" s="132" t="s">
        <v>17</v>
      </c>
      <c r="E26" s="132"/>
      <c r="F26" s="132"/>
      <c r="G26" s="132"/>
      <c r="H26" s="132"/>
      <c r="I26" s="132"/>
      <c r="J26" s="132"/>
      <c r="K26" s="132"/>
      <c r="L26" s="132"/>
      <c r="M26" s="39">
        <f>SUM(M23:M25)/100*12.5</f>
        <v>51.625</v>
      </c>
      <c r="N26" s="31"/>
    </row>
    <row r="27" spans="2:14" ht="12.75" customHeight="1">
      <c r="B27" s="3"/>
      <c r="C27" s="37"/>
      <c r="D27" s="132"/>
      <c r="E27" s="132"/>
      <c r="F27" s="132"/>
      <c r="G27" s="132"/>
      <c r="H27" s="132"/>
      <c r="I27" s="132"/>
      <c r="J27" s="132"/>
      <c r="K27" s="132"/>
      <c r="L27" s="132"/>
      <c r="M27" s="39"/>
      <c r="N27" s="31"/>
    </row>
    <row r="28" spans="2:14" ht="12.75">
      <c r="B28" s="3"/>
      <c r="C28" s="66"/>
      <c r="D28" s="144" t="s">
        <v>18</v>
      </c>
      <c r="E28" s="144"/>
      <c r="F28" s="144"/>
      <c r="G28" s="144"/>
      <c r="H28" s="144"/>
      <c r="I28" s="144"/>
      <c r="J28" s="144"/>
      <c r="K28" s="144"/>
      <c r="L28" s="144"/>
      <c r="M28" s="40">
        <v>900</v>
      </c>
      <c r="N28" s="31"/>
    </row>
    <row r="29" spans="2:14" ht="12.75">
      <c r="B29" s="3"/>
      <c r="C29" s="66"/>
      <c r="D29" s="145" t="s">
        <v>19</v>
      </c>
      <c r="E29" s="145"/>
      <c r="F29" s="145"/>
      <c r="G29" s="145"/>
      <c r="H29" s="145"/>
      <c r="I29" s="109"/>
      <c r="J29" s="110">
        <v>150</v>
      </c>
      <c r="K29" s="109"/>
      <c r="L29" s="108">
        <v>0</v>
      </c>
      <c r="M29" s="40">
        <f>SUM(J29*L29)</f>
        <v>0</v>
      </c>
      <c r="N29" s="31"/>
    </row>
    <row r="30" spans="2:14" ht="12.75" customHeight="1">
      <c r="B30" s="3"/>
      <c r="C30" s="41"/>
      <c r="D30" s="27"/>
      <c r="E30" s="27"/>
      <c r="F30" s="27"/>
      <c r="G30" s="27"/>
      <c r="H30" s="27"/>
      <c r="I30" s="27"/>
      <c r="J30" s="27"/>
      <c r="K30" s="27"/>
      <c r="L30" s="42"/>
      <c r="M30" s="43"/>
      <c r="N30" s="31"/>
    </row>
    <row r="31" spans="2:14" ht="12.75">
      <c r="B31" s="3"/>
      <c r="C31" s="4"/>
      <c r="D31" s="4"/>
      <c r="E31" s="4"/>
      <c r="F31" s="4"/>
      <c r="G31" s="136" t="s">
        <v>47</v>
      </c>
      <c r="H31" s="136"/>
      <c r="I31" s="136"/>
      <c r="J31" s="136"/>
      <c r="K31" s="4"/>
      <c r="L31" s="12" t="s">
        <v>46</v>
      </c>
      <c r="M31" s="44">
        <f>SUM(M23:M26)</f>
        <v>464.625</v>
      </c>
      <c r="N31" s="31"/>
    </row>
    <row r="32" spans="2:14" ht="13.5" customHeight="1">
      <c r="B32" s="3"/>
      <c r="D32" s="45"/>
      <c r="E32" s="4"/>
      <c r="F32" s="4"/>
      <c r="G32" s="4"/>
      <c r="H32" s="46"/>
      <c r="I32" s="46"/>
      <c r="J32" s="47" t="s">
        <v>20</v>
      </c>
      <c r="K32" s="47"/>
      <c r="L32" s="48">
        <v>0.04</v>
      </c>
      <c r="M32" s="49">
        <f>IF(AND(L32&lt;&gt;"",$M$31&lt;&gt;""),ROUND(L32*$M$31,2),"")</f>
        <v>18.59</v>
      </c>
      <c r="N32" s="31"/>
    </row>
    <row r="33" spans="2:14" ht="13.5" customHeight="1">
      <c r="B33" s="3"/>
      <c r="C33" s="9"/>
      <c r="D33" s="45"/>
      <c r="E33" s="4"/>
      <c r="F33" s="4"/>
      <c r="G33" s="4"/>
      <c r="H33" s="46"/>
      <c r="I33" s="46"/>
      <c r="J33" s="47" t="s">
        <v>21</v>
      </c>
      <c r="K33" s="47"/>
      <c r="L33" s="50"/>
      <c r="M33" s="49">
        <f>SUM(M31:M32)</f>
        <v>483.215</v>
      </c>
      <c r="N33" s="31"/>
    </row>
    <row r="34" spans="2:14" ht="12.75">
      <c r="B34" s="3"/>
      <c r="C34" s="51"/>
      <c r="D34" s="55"/>
      <c r="E34" s="55"/>
      <c r="F34" s="55"/>
      <c r="G34" s="143" t="s">
        <v>22</v>
      </c>
      <c r="H34" s="143"/>
      <c r="I34" s="143"/>
      <c r="J34" s="143"/>
      <c r="K34" s="4"/>
      <c r="L34" s="53"/>
      <c r="M34" s="54">
        <f>SUM(M28:M29)</f>
        <v>900</v>
      </c>
      <c r="N34" s="31"/>
    </row>
    <row r="35" spans="2:14" ht="12.75">
      <c r="B35" s="3"/>
      <c r="C35" s="51"/>
      <c r="D35" s="55"/>
      <c r="E35" s="55"/>
      <c r="F35" s="55"/>
      <c r="G35" s="55"/>
      <c r="H35" s="46"/>
      <c r="I35" s="46"/>
      <c r="J35" s="12" t="s">
        <v>23</v>
      </c>
      <c r="K35" s="9"/>
      <c r="L35" s="56"/>
      <c r="M35" s="57">
        <f>SUM(M33:M34)</f>
        <v>1383.215</v>
      </c>
      <c r="N35" s="31"/>
    </row>
    <row r="36" spans="2:14" ht="13.5" thickBot="1">
      <c r="B36" s="3"/>
      <c r="C36" s="51"/>
      <c r="D36" s="55"/>
      <c r="E36" s="55"/>
      <c r="F36" s="55"/>
      <c r="G36" s="55"/>
      <c r="H36" s="46"/>
      <c r="I36" s="46"/>
      <c r="J36" s="47" t="s">
        <v>24</v>
      </c>
      <c r="K36" s="4"/>
      <c r="L36" s="58">
        <v>0.2</v>
      </c>
      <c r="M36" s="59">
        <f>IF(L36&lt;&gt;"",ROUND(L36*$M$33,2),"")</f>
        <v>96.64</v>
      </c>
      <c r="N36" s="31"/>
    </row>
    <row r="37" spans="2:14" ht="15.75" customHeight="1" thickBot="1">
      <c r="B37" s="3"/>
      <c r="C37" s="51"/>
      <c r="D37" s="55"/>
      <c r="E37" s="55"/>
      <c r="F37" s="55"/>
      <c r="G37" s="55"/>
      <c r="H37" s="46"/>
      <c r="I37" s="46"/>
      <c r="J37" s="12" t="s">
        <v>25</v>
      </c>
      <c r="K37" s="112"/>
      <c r="L37" s="113"/>
      <c r="M37" s="57">
        <f>SUM(M35:M36)</f>
        <v>1479.855</v>
      </c>
      <c r="N37" s="31"/>
    </row>
    <row r="38" spans="2:14" ht="15.75" customHeight="1">
      <c r="B38" s="3"/>
      <c r="C38" s="51"/>
      <c r="D38" s="55"/>
      <c r="E38" s="55"/>
      <c r="F38" s="55"/>
      <c r="G38" s="55"/>
      <c r="H38" s="46"/>
      <c r="I38" s="46"/>
      <c r="J38" s="47" t="s">
        <v>49</v>
      </c>
      <c r="K38" s="4"/>
      <c r="L38" s="58">
        <v>0.2</v>
      </c>
      <c r="M38" s="60">
        <f>SUM(M31/100*20)</f>
        <v>92.92500000000001</v>
      </c>
      <c r="N38" s="31"/>
    </row>
    <row r="39" spans="2:14" ht="17.25" customHeight="1">
      <c r="B39" s="3"/>
      <c r="C39" s="47"/>
      <c r="D39" s="52"/>
      <c r="E39" s="52"/>
      <c r="F39" s="52"/>
      <c r="G39" s="55"/>
      <c r="H39" s="4"/>
      <c r="I39" s="4"/>
      <c r="J39" s="12"/>
      <c r="K39" s="4"/>
      <c r="L39" s="61"/>
      <c r="M39" s="62"/>
      <c r="N39" s="31"/>
    </row>
    <row r="40" spans="2:14" ht="17.25" customHeight="1">
      <c r="B40" s="3"/>
      <c r="C40" s="47"/>
      <c r="D40" s="52"/>
      <c r="E40" s="52"/>
      <c r="F40" s="52"/>
      <c r="G40" s="55"/>
      <c r="H40" s="4"/>
      <c r="I40" s="4"/>
      <c r="J40" s="12" t="s">
        <v>26</v>
      </c>
      <c r="K40" s="4"/>
      <c r="L40" s="12"/>
      <c r="M40" s="127">
        <f>SUM(M37-M38)</f>
        <v>1386.93</v>
      </c>
      <c r="N40" s="31"/>
    </row>
    <row r="41" spans="2:14" ht="11.25" customHeight="1">
      <c r="B41" s="3"/>
      <c r="C41" s="47"/>
      <c r="D41" s="52"/>
      <c r="E41" s="52"/>
      <c r="F41" s="52"/>
      <c r="G41" s="55"/>
      <c r="H41" s="4"/>
      <c r="I41" s="4"/>
      <c r="J41" s="12"/>
      <c r="K41" s="4"/>
      <c r="L41" s="12"/>
      <c r="M41" s="69"/>
      <c r="N41" s="31"/>
    </row>
    <row r="42" spans="2:14" ht="15.75" customHeight="1">
      <c r="B42" s="3"/>
      <c r="C42" s="126"/>
      <c r="D42" s="135" t="s">
        <v>51</v>
      </c>
      <c r="E42" s="135"/>
      <c r="F42" s="135"/>
      <c r="G42" s="135"/>
      <c r="H42" s="135"/>
      <c r="I42" s="135"/>
      <c r="J42" s="135"/>
      <c r="K42" s="135"/>
      <c r="L42" s="135"/>
      <c r="M42" s="135"/>
      <c r="N42" s="31"/>
    </row>
    <row r="43" spans="2:14" ht="8.25" customHeight="1">
      <c r="B43" s="3"/>
      <c r="C43" s="47"/>
      <c r="D43" s="52"/>
      <c r="E43" s="52"/>
      <c r="F43" s="52"/>
      <c r="G43" s="55"/>
      <c r="H43" s="4"/>
      <c r="I43" s="4"/>
      <c r="J43" s="4"/>
      <c r="K43" s="4"/>
      <c r="L43" s="12"/>
      <c r="M43" s="64"/>
      <c r="N43" s="31"/>
    </row>
    <row r="44" spans="2:14" ht="12.75">
      <c r="B44" s="3"/>
      <c r="C44" s="65" t="s">
        <v>27</v>
      </c>
      <c r="D44" s="138" t="s">
        <v>55</v>
      </c>
      <c r="E44" s="138"/>
      <c r="F44" s="138"/>
      <c r="G44" s="138"/>
      <c r="H44" s="138"/>
      <c r="I44" s="138"/>
      <c r="J44" s="138"/>
      <c r="K44" s="138"/>
      <c r="L44" s="138"/>
      <c r="M44" s="38">
        <v>250</v>
      </c>
      <c r="N44" s="31"/>
    </row>
    <row r="45" spans="2:14" ht="12.75">
      <c r="B45" s="3"/>
      <c r="C45" s="66"/>
      <c r="D45" s="146" t="s">
        <v>17</v>
      </c>
      <c r="E45" s="146"/>
      <c r="F45" s="146"/>
      <c r="G45" s="146"/>
      <c r="H45" s="146"/>
      <c r="I45" s="146"/>
      <c r="J45" s="146"/>
      <c r="K45" s="146"/>
      <c r="L45" s="146"/>
      <c r="M45" s="39">
        <f>SUM(M44)/100*12.5</f>
        <v>31.25</v>
      </c>
      <c r="N45" s="31"/>
    </row>
    <row r="46" spans="2:14" ht="12.75">
      <c r="B46" s="3"/>
      <c r="C46" s="66"/>
      <c r="D46" s="148"/>
      <c r="E46" s="148"/>
      <c r="F46" s="148"/>
      <c r="G46" s="148"/>
      <c r="H46" s="148"/>
      <c r="I46" s="148"/>
      <c r="J46" s="148"/>
      <c r="K46" s="148"/>
      <c r="L46" s="67"/>
      <c r="M46" s="68"/>
      <c r="N46" s="31"/>
    </row>
    <row r="47" spans="2:14" ht="12.75">
      <c r="B47" s="3"/>
      <c r="C47" s="66"/>
      <c r="D47" s="158"/>
      <c r="E47" s="159"/>
      <c r="F47" s="159"/>
      <c r="G47" s="159"/>
      <c r="H47" s="159"/>
      <c r="I47" s="159"/>
      <c r="J47" s="159"/>
      <c r="K47" s="159"/>
      <c r="L47" s="144"/>
      <c r="M47" s="40"/>
      <c r="N47" s="31"/>
    </row>
    <row r="48" spans="2:14" ht="12.75">
      <c r="B48" s="3"/>
      <c r="C48" s="66"/>
      <c r="D48" s="134"/>
      <c r="E48" s="134"/>
      <c r="F48" s="134"/>
      <c r="G48" s="134"/>
      <c r="H48" s="134"/>
      <c r="I48" s="111"/>
      <c r="J48" s="114"/>
      <c r="K48" s="111"/>
      <c r="L48" s="115"/>
      <c r="M48" s="40"/>
      <c r="N48" s="31"/>
    </row>
    <row r="49" spans="2:14" ht="12.75" customHeight="1">
      <c r="B49" s="3"/>
      <c r="C49" s="41"/>
      <c r="D49" s="27"/>
      <c r="E49" s="27"/>
      <c r="F49" s="27"/>
      <c r="G49" s="27"/>
      <c r="H49" s="27"/>
      <c r="I49" s="27"/>
      <c r="J49" s="27"/>
      <c r="K49" s="27"/>
      <c r="L49" s="42"/>
      <c r="M49" s="43"/>
      <c r="N49" s="31"/>
    </row>
    <row r="50" spans="2:14" ht="12.75">
      <c r="B50" s="3"/>
      <c r="C50" s="4"/>
      <c r="D50" s="4"/>
      <c r="E50" s="4"/>
      <c r="F50" s="4"/>
      <c r="G50" s="136" t="s">
        <v>47</v>
      </c>
      <c r="H50" s="136"/>
      <c r="I50" s="136"/>
      <c r="J50" s="136"/>
      <c r="K50" s="4"/>
      <c r="L50" s="12" t="s">
        <v>46</v>
      </c>
      <c r="M50" s="44">
        <f>SUM(M44:M45)</f>
        <v>281.25</v>
      </c>
      <c r="N50" s="31"/>
    </row>
    <row r="51" spans="2:14" ht="13.5" customHeight="1">
      <c r="B51" s="3"/>
      <c r="D51" s="45"/>
      <c r="E51" s="4"/>
      <c r="F51" s="4"/>
      <c r="G51" s="4"/>
      <c r="H51" s="46"/>
      <c r="I51" s="46"/>
      <c r="J51" s="47" t="s">
        <v>20</v>
      </c>
      <c r="K51" s="47"/>
      <c r="L51" s="48">
        <v>0.04</v>
      </c>
      <c r="M51" s="49">
        <f>IF(AND(L51&lt;&gt;"",$M$50&lt;&gt;""),ROUND(L51*$M$50,2),"")</f>
        <v>11.25</v>
      </c>
      <c r="N51" s="31"/>
    </row>
    <row r="52" spans="2:14" ht="13.5" customHeight="1">
      <c r="B52" s="3"/>
      <c r="C52" s="9"/>
      <c r="D52" s="45"/>
      <c r="E52" s="4"/>
      <c r="F52" s="4"/>
      <c r="G52" s="4"/>
      <c r="H52" s="46"/>
      <c r="I52" s="46"/>
      <c r="J52" s="47" t="s">
        <v>21</v>
      </c>
      <c r="K52" s="47"/>
      <c r="L52" s="50"/>
      <c r="M52" s="49">
        <f>SUM(M50:M51)</f>
        <v>292.5</v>
      </c>
      <c r="N52" s="31"/>
    </row>
    <row r="53" spans="2:14" ht="12.75">
      <c r="B53" s="3"/>
      <c r="C53" s="51"/>
      <c r="D53" s="55"/>
      <c r="E53" s="55"/>
      <c r="F53" s="55"/>
      <c r="G53" s="143" t="s">
        <v>22</v>
      </c>
      <c r="H53" s="143"/>
      <c r="I53" s="143"/>
      <c r="J53" s="143"/>
      <c r="K53" s="4"/>
      <c r="L53" s="53"/>
      <c r="M53" s="54">
        <f>SUM(M47:M48)</f>
        <v>0</v>
      </c>
      <c r="N53" s="31"/>
    </row>
    <row r="54" spans="2:14" ht="12.75">
      <c r="B54" s="3"/>
      <c r="C54" s="51"/>
      <c r="D54" s="55"/>
      <c r="E54" s="55"/>
      <c r="F54" s="55"/>
      <c r="G54" s="55"/>
      <c r="H54" s="46"/>
      <c r="I54" s="46"/>
      <c r="J54" s="12" t="s">
        <v>23</v>
      </c>
      <c r="K54" s="9"/>
      <c r="L54" s="56"/>
      <c r="M54" s="57">
        <f>SUM(M52:M53)</f>
        <v>292.5</v>
      </c>
      <c r="N54" s="31"/>
    </row>
    <row r="55" spans="2:14" ht="13.5" thickBot="1">
      <c r="B55" s="3"/>
      <c r="C55" s="51"/>
      <c r="D55" s="55"/>
      <c r="E55" s="55"/>
      <c r="F55" s="55"/>
      <c r="G55" s="55"/>
      <c r="H55" s="46"/>
      <c r="I55" s="46"/>
      <c r="J55" s="47" t="s">
        <v>24</v>
      </c>
      <c r="K55" s="4"/>
      <c r="L55" s="58">
        <v>0.2</v>
      </c>
      <c r="M55" s="59">
        <f>IF(L55&lt;&gt;"",ROUND(L55*$M$52,2),"")</f>
        <v>58.5</v>
      </c>
      <c r="N55" s="31"/>
    </row>
    <row r="56" spans="2:14" ht="15.75" customHeight="1" thickBot="1">
      <c r="B56" s="3"/>
      <c r="C56" s="51"/>
      <c r="D56" s="55"/>
      <c r="E56" s="55"/>
      <c r="F56" s="55"/>
      <c r="G56" s="55"/>
      <c r="H56" s="46"/>
      <c r="I56" s="46"/>
      <c r="J56" s="12" t="s">
        <v>25</v>
      </c>
      <c r="K56" s="112"/>
      <c r="L56" s="113"/>
      <c r="M56" s="57">
        <f>SUM(M54:M55)</f>
        <v>351</v>
      </c>
      <c r="N56" s="31"/>
    </row>
    <row r="57" spans="2:14" ht="15.75" customHeight="1">
      <c r="B57" s="3"/>
      <c r="C57" s="51"/>
      <c r="D57" s="55"/>
      <c r="E57" s="55"/>
      <c r="F57" s="55"/>
      <c r="G57" s="55"/>
      <c r="H57" s="46"/>
      <c r="I57" s="46"/>
      <c r="J57" s="47" t="s">
        <v>45</v>
      </c>
      <c r="K57" s="4"/>
      <c r="L57" s="58">
        <v>0.2</v>
      </c>
      <c r="M57" s="60">
        <f>SUM(M50/100*20)</f>
        <v>56.25</v>
      </c>
      <c r="N57" s="31"/>
    </row>
    <row r="58" spans="2:14" ht="17.25" customHeight="1">
      <c r="B58" s="3"/>
      <c r="C58" s="47"/>
      <c r="D58" s="52"/>
      <c r="E58" s="52"/>
      <c r="F58" s="52"/>
      <c r="G58" s="55"/>
      <c r="H58" s="4"/>
      <c r="I58" s="4"/>
      <c r="J58" s="12"/>
      <c r="K58" s="4"/>
      <c r="L58" s="61"/>
      <c r="M58" s="62"/>
      <c r="N58" s="31"/>
    </row>
    <row r="59" spans="2:14" ht="17.25" customHeight="1">
      <c r="B59" s="3"/>
      <c r="C59" s="47"/>
      <c r="D59" s="52"/>
      <c r="E59" s="52"/>
      <c r="F59" s="52"/>
      <c r="G59" s="55"/>
      <c r="H59" s="4"/>
      <c r="I59" s="4"/>
      <c r="J59" s="12" t="s">
        <v>28</v>
      </c>
      <c r="K59" s="4"/>
      <c r="L59" s="12"/>
      <c r="M59" s="63">
        <f>SUM(M56-M57)</f>
        <v>294.75</v>
      </c>
      <c r="N59" s="31"/>
    </row>
    <row r="60" spans="2:14" ht="15.75" customHeight="1">
      <c r="B60" s="3"/>
      <c r="C60" s="47"/>
      <c r="D60" s="52"/>
      <c r="E60" s="52"/>
      <c r="F60" s="52"/>
      <c r="G60" s="55"/>
      <c r="H60" s="4"/>
      <c r="I60" s="4"/>
      <c r="J60" s="4"/>
      <c r="K60" s="4"/>
      <c r="L60" s="12"/>
      <c r="M60" s="69"/>
      <c r="N60" s="31"/>
    </row>
    <row r="61" spans="2:14" ht="15.75" customHeight="1">
      <c r="B61" s="3"/>
      <c r="C61" s="47"/>
      <c r="D61" s="52"/>
      <c r="E61" s="52"/>
      <c r="F61" s="52"/>
      <c r="G61" s="124"/>
      <c r="H61" s="125"/>
      <c r="I61" s="4"/>
      <c r="J61" s="122" t="s">
        <v>29</v>
      </c>
      <c r="K61" s="70"/>
      <c r="L61" s="71"/>
      <c r="M61" s="72">
        <f>SUM(M35,M54)</f>
        <v>1675.715</v>
      </c>
      <c r="N61" s="31"/>
    </row>
    <row r="62" spans="2:14" ht="15.75" customHeight="1">
      <c r="B62" s="3"/>
      <c r="C62" s="47"/>
      <c r="D62" s="52"/>
      <c r="E62" s="52"/>
      <c r="F62" s="52"/>
      <c r="G62" s="55"/>
      <c r="H62" s="4"/>
      <c r="I62" s="4"/>
      <c r="J62" s="123" t="s">
        <v>30</v>
      </c>
      <c r="K62" s="4"/>
      <c r="L62" s="73"/>
      <c r="M62" s="64">
        <f>SUM(M34,M53)</f>
        <v>900</v>
      </c>
      <c r="N62" s="31"/>
    </row>
    <row r="63" spans="2:14" ht="12" customHeight="1">
      <c r="B63" s="3"/>
      <c r="C63" s="47"/>
      <c r="D63" s="52"/>
      <c r="E63" s="52"/>
      <c r="F63" s="52"/>
      <c r="G63" s="55"/>
      <c r="H63" s="4"/>
      <c r="I63" s="4"/>
      <c r="J63" s="47" t="s">
        <v>31</v>
      </c>
      <c r="K63" s="4"/>
      <c r="L63" s="47"/>
      <c r="M63" s="64">
        <f>SUM(M33,M52)</f>
        <v>775.7149999999999</v>
      </c>
      <c r="N63" s="31"/>
    </row>
    <row r="64" spans="2:14" ht="33" customHeight="1" thickBot="1">
      <c r="B64" s="3"/>
      <c r="C64" s="99" t="s">
        <v>41</v>
      </c>
      <c r="D64" s="100"/>
      <c r="E64" s="100"/>
      <c r="F64" s="101"/>
      <c r="G64" s="102"/>
      <c r="H64" s="103"/>
      <c r="I64" s="103"/>
      <c r="J64" s="103"/>
      <c r="K64" s="4"/>
      <c r="L64" s="12"/>
      <c r="M64" s="64"/>
      <c r="N64" s="31"/>
    </row>
    <row r="65" spans="2:14" ht="8.25" customHeight="1">
      <c r="B65" s="3"/>
      <c r="C65" s="9"/>
      <c r="D65" s="52"/>
      <c r="E65" s="52"/>
      <c r="F65" s="75"/>
      <c r="G65" s="76"/>
      <c r="H65" s="4"/>
      <c r="I65" s="4"/>
      <c r="J65" s="4"/>
      <c r="K65" s="4"/>
      <c r="L65" s="12"/>
      <c r="M65" s="64"/>
      <c r="N65" s="31"/>
    </row>
    <row r="66" spans="2:14" ht="12.75" customHeight="1">
      <c r="B66" s="3"/>
      <c r="C66" s="80" t="s">
        <v>32</v>
      </c>
      <c r="D66" s="81"/>
      <c r="E66" s="81"/>
      <c r="F66" s="82"/>
      <c r="G66" s="83"/>
      <c r="H66" s="152"/>
      <c r="I66" s="152"/>
      <c r="J66" s="84"/>
      <c r="K66" s="85"/>
      <c r="L66" s="153"/>
      <c r="M66" s="153"/>
      <c r="N66" s="31"/>
    </row>
    <row r="67" spans="2:14" ht="15" customHeight="1">
      <c r="B67" s="3"/>
      <c r="C67" s="128" t="s">
        <v>52</v>
      </c>
      <c r="D67" s="77"/>
      <c r="E67" s="77"/>
      <c r="F67" s="77"/>
      <c r="G67" s="78"/>
      <c r="H67" s="86"/>
      <c r="I67" s="86"/>
      <c r="J67" s="87"/>
      <c r="K67" s="86"/>
      <c r="L67" s="153"/>
      <c r="M67" s="153"/>
      <c r="N67" s="31"/>
    </row>
    <row r="68" spans="2:14" ht="12.75" customHeight="1">
      <c r="B68" s="3"/>
      <c r="C68" s="129" t="s">
        <v>53</v>
      </c>
      <c r="D68" s="77"/>
      <c r="E68" s="77"/>
      <c r="F68" s="77"/>
      <c r="G68" s="77"/>
      <c r="H68" s="86"/>
      <c r="I68" s="86"/>
      <c r="J68" s="87"/>
      <c r="K68" s="86"/>
      <c r="L68" s="153"/>
      <c r="M68" s="153"/>
      <c r="N68" s="31"/>
    </row>
    <row r="69" spans="2:14" ht="12.75">
      <c r="B69" s="3"/>
      <c r="C69" s="128" t="s">
        <v>54</v>
      </c>
      <c r="D69" s="77"/>
      <c r="E69" s="77"/>
      <c r="F69" s="77"/>
      <c r="G69" s="77"/>
      <c r="H69" s="86"/>
      <c r="I69" s="86"/>
      <c r="J69" s="87"/>
      <c r="K69" s="86"/>
      <c r="L69" s="86"/>
      <c r="M69" s="86"/>
      <c r="N69" s="31"/>
    </row>
    <row r="70" spans="2:14" ht="13.5" customHeight="1">
      <c r="B70" s="3"/>
      <c r="C70" s="88"/>
      <c r="D70" s="89"/>
      <c r="E70" s="89"/>
      <c r="F70" s="89"/>
      <c r="G70" s="90"/>
      <c r="H70" s="91"/>
      <c r="I70" s="91"/>
      <c r="J70" s="92"/>
      <c r="K70" s="86"/>
      <c r="L70" s="86"/>
      <c r="M70" s="86"/>
      <c r="N70" s="31"/>
    </row>
    <row r="71" spans="2:14" ht="12" customHeight="1">
      <c r="B71" s="3"/>
      <c r="C71" s="85" t="s">
        <v>33</v>
      </c>
      <c r="D71" s="85"/>
      <c r="E71" s="85"/>
      <c r="F71" s="85"/>
      <c r="G71" s="85"/>
      <c r="H71" s="86"/>
      <c r="I71" s="86"/>
      <c r="J71" s="86"/>
      <c r="K71" s="86"/>
      <c r="L71" s="86"/>
      <c r="M71" s="86"/>
      <c r="N71" s="31"/>
    </row>
    <row r="72" spans="2:14" ht="12" customHeight="1">
      <c r="B72" s="3"/>
      <c r="C72" s="137" t="s">
        <v>48</v>
      </c>
      <c r="D72" s="137"/>
      <c r="E72" s="137"/>
      <c r="F72" s="137"/>
      <c r="G72" s="93"/>
      <c r="H72" s="93"/>
      <c r="I72" s="93"/>
      <c r="J72" s="84"/>
      <c r="K72" s="85"/>
      <c r="L72" s="85"/>
      <c r="M72" s="85"/>
      <c r="N72" s="31"/>
    </row>
    <row r="73" spans="2:14" ht="18" customHeight="1">
      <c r="B73" s="3"/>
      <c r="C73" s="133" t="s">
        <v>34</v>
      </c>
      <c r="D73" s="133"/>
      <c r="E73" s="133"/>
      <c r="F73" s="133"/>
      <c r="G73" s="133"/>
      <c r="H73" s="133"/>
      <c r="I73" s="133"/>
      <c r="J73" s="133"/>
      <c r="K73" s="85"/>
      <c r="L73" s="85"/>
      <c r="M73" s="85"/>
      <c r="N73" s="31"/>
    </row>
    <row r="74" spans="2:14" ht="18" customHeight="1">
      <c r="B74" s="3"/>
      <c r="C74" s="133" t="s">
        <v>35</v>
      </c>
      <c r="D74" s="133"/>
      <c r="E74" s="133"/>
      <c r="F74" s="133"/>
      <c r="G74" s="133"/>
      <c r="H74" s="133"/>
      <c r="I74" s="133"/>
      <c r="J74" s="133"/>
      <c r="K74" s="85"/>
      <c r="L74" s="85"/>
      <c r="M74" s="85"/>
      <c r="N74" s="31"/>
    </row>
    <row r="75" spans="2:14" ht="18" customHeight="1">
      <c r="B75" s="3"/>
      <c r="C75" s="133" t="s">
        <v>36</v>
      </c>
      <c r="D75" s="133"/>
      <c r="E75" s="133"/>
      <c r="F75" s="133"/>
      <c r="G75" s="133"/>
      <c r="H75" s="133"/>
      <c r="I75" s="133"/>
      <c r="J75" s="133"/>
      <c r="K75" s="85"/>
      <c r="L75" s="85"/>
      <c r="M75" s="85"/>
      <c r="N75" s="31"/>
    </row>
    <row r="76" spans="2:14" ht="18" customHeight="1">
      <c r="B76" s="3"/>
      <c r="C76" s="133" t="s">
        <v>37</v>
      </c>
      <c r="D76" s="133"/>
      <c r="E76" s="133"/>
      <c r="F76" s="133"/>
      <c r="G76" s="133"/>
      <c r="H76" s="133"/>
      <c r="I76" s="133"/>
      <c r="J76" s="133"/>
      <c r="K76" s="85"/>
      <c r="L76" s="85"/>
      <c r="M76" s="85"/>
      <c r="N76" s="31"/>
    </row>
    <row r="77" spans="2:14" ht="12" customHeight="1">
      <c r="B77" s="3"/>
      <c r="C77" s="94"/>
      <c r="D77" s="86"/>
      <c r="E77" s="86"/>
      <c r="F77" s="86"/>
      <c r="G77" s="86"/>
      <c r="H77" s="86"/>
      <c r="I77" s="85"/>
      <c r="J77" s="95"/>
      <c r="K77" s="85"/>
      <c r="L77" s="85"/>
      <c r="M77" s="85"/>
      <c r="N77" s="31"/>
    </row>
    <row r="78" spans="2:14" ht="7.5" customHeight="1">
      <c r="B78" s="3"/>
      <c r="C78" s="94"/>
      <c r="D78" s="86"/>
      <c r="E78" s="86"/>
      <c r="F78" s="86"/>
      <c r="G78" s="86"/>
      <c r="H78" s="86"/>
      <c r="I78" s="85"/>
      <c r="J78" s="95"/>
      <c r="K78" s="85"/>
      <c r="L78" s="85"/>
      <c r="M78" s="85"/>
      <c r="N78" s="31"/>
    </row>
    <row r="79" spans="2:14" ht="15" customHeight="1">
      <c r="B79" s="3"/>
      <c r="C79" s="147" t="s">
        <v>38</v>
      </c>
      <c r="D79" s="147"/>
      <c r="E79" s="147"/>
      <c r="F79" s="147"/>
      <c r="G79" s="147"/>
      <c r="H79" s="147"/>
      <c r="I79" s="147"/>
      <c r="J79" s="147"/>
      <c r="K79" s="85"/>
      <c r="L79" s="85"/>
      <c r="M79" s="85"/>
      <c r="N79" s="31"/>
    </row>
    <row r="80" spans="3:15" s="97" customFormat="1" ht="23.25" customHeight="1">
      <c r="C80" s="154" t="s">
        <v>44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16"/>
      <c r="O80" s="116"/>
    </row>
    <row r="81" spans="2:15" ht="13.5" customHeight="1" thickBot="1">
      <c r="B81" s="3"/>
      <c r="C81" s="79"/>
      <c r="D81" s="4"/>
      <c r="E81" s="4"/>
      <c r="F81" s="4"/>
      <c r="G81" s="4"/>
      <c r="H81" s="4"/>
      <c r="I81" s="4"/>
      <c r="J81" s="155" t="s">
        <v>39</v>
      </c>
      <c r="K81" s="155"/>
      <c r="L81" s="155"/>
      <c r="M81" s="155"/>
      <c r="N81" s="31"/>
      <c r="O81" s="32"/>
    </row>
    <row r="82" spans="2:16" ht="12" customHeight="1" thickTop="1">
      <c r="B82" s="3"/>
      <c r="C82" s="149" t="s">
        <v>43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96"/>
      <c r="O82" s="96"/>
      <c r="P82" s="31"/>
    </row>
    <row r="83" spans="3:15" ht="20.25" customHeight="1">
      <c r="C83" s="150" t="s">
        <v>42</v>
      </c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2"/>
      <c r="O83" s="2"/>
    </row>
    <row r="84" spans="3:15" ht="15" customHeight="1">
      <c r="C84" s="2" t="s">
        <v>40</v>
      </c>
      <c r="F84" s="98"/>
      <c r="N84" s="2"/>
      <c r="O84" s="2"/>
    </row>
  </sheetData>
  <sheetProtection/>
  <mergeCells count="33">
    <mergeCell ref="C6:F6"/>
    <mergeCell ref="C83:M83"/>
    <mergeCell ref="G50:J50"/>
    <mergeCell ref="H66:I66"/>
    <mergeCell ref="L66:M68"/>
    <mergeCell ref="C80:M80"/>
    <mergeCell ref="J81:M81"/>
    <mergeCell ref="D45:L45"/>
    <mergeCell ref="C79:J79"/>
    <mergeCell ref="C73:J73"/>
    <mergeCell ref="D46:K46"/>
    <mergeCell ref="D47:L47"/>
    <mergeCell ref="C82:M82"/>
    <mergeCell ref="D16:H16"/>
    <mergeCell ref="D17:H17"/>
    <mergeCell ref="C21:L21"/>
    <mergeCell ref="D23:L23"/>
    <mergeCell ref="G53:J53"/>
    <mergeCell ref="C76:J76"/>
    <mergeCell ref="D28:L28"/>
    <mergeCell ref="D29:H29"/>
    <mergeCell ref="G34:J34"/>
    <mergeCell ref="C74:J74"/>
    <mergeCell ref="D24:L24"/>
    <mergeCell ref="D25:H25"/>
    <mergeCell ref="D26:L26"/>
    <mergeCell ref="D27:L27"/>
    <mergeCell ref="C75:J75"/>
    <mergeCell ref="D48:H48"/>
    <mergeCell ref="D42:M42"/>
    <mergeCell ref="G31:J31"/>
    <mergeCell ref="C72:F72"/>
    <mergeCell ref="D44:L44"/>
  </mergeCells>
  <dataValidations count="5">
    <dataValidation type="decimal" allowBlank="1" showErrorMessage="1" promptTitle="Prezzo unitario" errorTitle="Prezzo unitario" error="Immettere un numero." sqref="L30 L49 L46">
      <formula1>0</formula1>
      <formula2>1000000000</formula2>
    </dataValidation>
    <dataValidation allowBlank="1" showInputMessage="1" showErrorMessage="1" promptTitle="Aliquota fiscale" prompt="Per aggiungere un'imposta o per modificarne la percentuale, immettere l'aliquota nella cella a sinistra. Il valore verrà calcolato automaticamente." sqref="L32:L39 L51:L58">
      <formula1>0</formula1>
      <formula2>0</formula2>
    </dataValidation>
    <dataValidation type="list" showInputMessage="1" showErrorMessage="1" promptTitle="Modalità di pagamento:" prompt="Selezionare un'opzione dall'elenco a discesa." sqref="D32:D33 D51:D52">
      <formula1>$A$2:$A$4</formula1>
      <formula2>0</formula2>
    </dataValidation>
    <dataValidation errorStyle="warning" type="whole" allowBlank="1" showErrorMessage="1" promptTitle="Quantità" errorTitle="Quantità" error="Immettere un numero." sqref="C44:C49 C24:C30">
      <formula1>0</formula1>
      <formula2>1000000000</formula2>
    </dataValidation>
    <dataValidation errorStyle="warning" allowBlank="1" showInputMessage="1" promptTitle="Città" prompt="Immettere la sigla della provincia." errorTitle="Città" sqref="F18">
      <formula1>0</formula1>
      <formula2>0</formula2>
    </dataValidation>
  </dataValidations>
  <printOptions horizontalCentered="1"/>
  <pageMargins left="0.5118055555555556" right="0.5118055555555556" top="0.7875" bottom="0.5118055555555556" header="0.5118055555555556" footer="0.5118055555555556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 Rossi</cp:lastModifiedBy>
  <cp:lastPrinted>2007-04-10T08:56:21Z</cp:lastPrinted>
  <dcterms:created xsi:type="dcterms:W3CDTF">2000-03-05T06:03:00Z</dcterms:created>
  <dcterms:modified xsi:type="dcterms:W3CDTF">2010-07-20T09:17:42Z</dcterms:modified>
  <cp:category/>
  <cp:version/>
  <cp:contentType/>
  <cp:contentStatus/>
  <cp:revision>1</cp:revision>
</cp:coreProperties>
</file>